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185" windowHeight="103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<sst xmlns="http://schemas.openxmlformats.org/spreadsheetml/2006/main" count="120" uniqueCount="61">
  <si>
    <t>建築物の概要</t>
  </si>
  <si>
    <t>１階床面積</t>
  </si>
  <si>
    <t>２階床面積</t>
  </si>
  <si>
    <t>見付面積による軸組計算</t>
  </si>
  <si>
    <t>梁間方向</t>
  </si>
  <si>
    <t>桁行方向</t>
  </si>
  <si>
    <t>二
階
建
の
一
階
部
分</t>
  </si>
  <si>
    <t>床面積</t>
  </si>
  <si>
    <t>a1</t>
  </si>
  <si>
    <t>×</t>
  </si>
  <si>
    <t>A</t>
  </si>
  <si>
    <t>判定</t>
  </si>
  <si>
    <t>×</t>
  </si>
  <si>
    <t>+</t>
  </si>
  <si>
    <t>a2</t>
  </si>
  <si>
    <t>B</t>
  </si>
  <si>
    <t>=</t>
  </si>
  <si>
    <t>C</t>
  </si>
  <si>
    <t>桁行方向</t>
  </si>
  <si>
    <t>梁間方向</t>
  </si>
  <si>
    <t>軸組長さ</t>
  </si>
  <si>
    <t>箇所</t>
  </si>
  <si>
    <t>倍率</t>
  </si>
  <si>
    <t>有効軸組みの長さ</t>
  </si>
  <si>
    <t>b1</t>
  </si>
  <si>
    <t>b2</t>
  </si>
  <si>
    <t>又は</t>
  </si>
  <si>
    <t>≦</t>
  </si>
  <si>
    <t>ｍ</t>
  </si>
  <si>
    <t>施行令第４６条に基づく筋かい計算　（単位：ｍ及び㎡）</t>
  </si>
  <si>
    <t>E</t>
  </si>
  <si>
    <t>A</t>
  </si>
  <si>
    <t>=</t>
  </si>
  <si>
    <t>ｍ</t>
  </si>
  <si>
    <t>使用軸組の種類</t>
  </si>
  <si>
    <t>要求される
軸組の長さ</t>
  </si>
  <si>
    <t>有
効
軸
組
の
長
さ</t>
  </si>
  <si>
    <t>A</t>
  </si>
  <si>
    <t>要求される軸組みの長さ</t>
  </si>
  <si>
    <t>要求される軸組の長さ</t>
  </si>
  <si>
    <t>㎡</t>
  </si>
  <si>
    <t>屋根
カラーベストコロニアル</t>
  </si>
  <si>
    <t>二
階
建
の
二
階
部
分</t>
  </si>
  <si>
    <t>D</t>
  </si>
  <si>
    <t>F</t>
  </si>
  <si>
    <t>b2</t>
  </si>
  <si>
    <t xml:space="preserve">　　　梁間・桁行方向（ｍ） </t>
  </si>
  <si>
    <t>　　　床面積による軸組計算</t>
  </si>
  <si>
    <t>（ｍ）</t>
  </si>
  <si>
    <t>F</t>
  </si>
  <si>
    <t>要求される軸組みの長さ</t>
  </si>
  <si>
    <t>（5）：105mm×105mm
たすき掛け〈2.5×2〉
（8）：硬質木片セメント板12mm〈＋2.0〉</t>
  </si>
  <si>
    <t>（4）：50mm×105mm
たすき掛け〈2.0×2〉
（8）：硬質木片セメント板12mm〈＋2.0〉</t>
  </si>
  <si>
    <t>外壁
サイディング張りt=15
（硬質木片セメント板12mm下地）</t>
  </si>
  <si>
    <t>（5）：105mm×105mm
たすき掛け〈2.5×2〉
（8）：硬質木片セメント板12mm〈＋2.0〉
（S56告示1100号）</t>
  </si>
  <si>
    <t>（4）：50mm×105mm
たすき掛け〈2.0×2〉
（8）：硬質木片セメント板12mm〈＋2.0〉</t>
  </si>
  <si>
    <t>（8）：硬質木片セメント板12mm</t>
  </si>
  <si>
    <t>（3）：30mm×90mm
たすき掛け〈1.5×2〉
（8）：硬質木片セメント板12mm〈＋2.0〉</t>
  </si>
  <si>
    <t>（8）：硬質木片セメント板12mm</t>
  </si>
  <si>
    <t>○○○新築工事</t>
  </si>
  <si>
    <t>1建築士　大臣登録 第000000号　○○○○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</si>
</sst>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7"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1" fillId="0" borderId="21" xfId="0" applyNumberFormat="1" applyFon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77" fontId="1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76" fontId="1" fillId="0" borderId="20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76" fontId="0" fillId="0" borderId="2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6" fontId="1" fillId="0" borderId="14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6" fontId="1" fillId="0" borderId="40" xfId="0" applyNumberFormat="1" applyFont="1" applyBorder="1" applyAlignment="1">
      <alignment horizontal="center" vertical="center"/>
    </xf>
    <xf numFmtId="176" fontId="1" fillId="0" borderId="41" xfId="0" applyNumberFormat="1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0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140625" defaultRowHeight="12"/>
  <cols>
    <col min="1" max="2" width="5.57421875" style="0" customWidth="1"/>
    <col min="3" max="3" width="6.00390625" style="0" customWidth="1"/>
    <col min="4" max="4" width="2.7109375" style="0" customWidth="1"/>
    <col min="5" max="5" width="6.7109375" style="0" customWidth="1"/>
    <col min="6" max="6" width="2.57421875" style="0" customWidth="1"/>
    <col min="7" max="7" width="4.421875" style="0" customWidth="1"/>
    <col min="8" max="8" width="9.00390625" style="0" customWidth="1"/>
    <col min="9" max="9" width="2.7109375" style="0" customWidth="1"/>
    <col min="10" max="10" width="5.140625" style="0" customWidth="1"/>
    <col min="11" max="11" width="2.57421875" style="0" customWidth="1"/>
    <col min="12" max="12" width="7.28125" style="0" customWidth="1"/>
    <col min="13" max="13" width="2.57421875" style="0" customWidth="1"/>
    <col min="14" max="14" width="5.00390625" style="0" customWidth="1"/>
    <col min="15" max="15" width="2.8515625" style="0" customWidth="1"/>
    <col min="16" max="16" width="6.57421875" style="0" customWidth="1"/>
    <col min="17" max="17" width="6.28125" style="0" customWidth="1"/>
    <col min="18" max="18" width="9.00390625" style="0" customWidth="1"/>
    <col min="19" max="19" width="2.7109375" style="0" customWidth="1"/>
    <col min="20" max="20" width="5.140625" style="0" customWidth="1"/>
    <col min="21" max="21" width="2.8515625" style="0" customWidth="1"/>
    <col min="22" max="22" width="8.57421875" style="0" customWidth="1"/>
    <col min="23" max="23" width="2.57421875" style="0" customWidth="1"/>
    <col min="24" max="24" width="5.00390625" style="0" customWidth="1"/>
    <col min="25" max="25" width="2.8515625" style="0" customWidth="1"/>
    <col min="26" max="26" width="6.57421875" style="0" customWidth="1"/>
    <col min="27" max="27" width="6.28125" style="0" customWidth="1"/>
  </cols>
  <sheetData>
    <row r="2" spans="1:15" ht="12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" t="s">
        <v>29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</row>
    <row r="4" spans="1:15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7" ht="18" customHeight="1">
      <c r="A5" s="114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6"/>
    </row>
    <row r="6" spans="1:27" ht="18" customHeight="1">
      <c r="A6" s="114" t="s">
        <v>1</v>
      </c>
      <c r="B6" s="115"/>
      <c r="C6" s="115"/>
      <c r="D6" s="115"/>
      <c r="E6" s="129">
        <v>70.24</v>
      </c>
      <c r="F6" s="129"/>
      <c r="G6" s="11" t="s">
        <v>40</v>
      </c>
      <c r="H6" s="13"/>
      <c r="I6" s="120" t="s">
        <v>41</v>
      </c>
      <c r="J6" s="121"/>
      <c r="K6" s="121"/>
      <c r="L6" s="121"/>
      <c r="M6" s="121"/>
      <c r="N6" s="121"/>
      <c r="O6" s="121"/>
      <c r="P6" s="121"/>
      <c r="Q6" s="122"/>
      <c r="R6" s="120" t="s">
        <v>53</v>
      </c>
      <c r="S6" s="121"/>
      <c r="T6" s="121"/>
      <c r="U6" s="121"/>
      <c r="V6" s="121"/>
      <c r="W6" s="121"/>
      <c r="X6" s="121"/>
      <c r="Y6" s="121"/>
      <c r="Z6" s="121"/>
      <c r="AA6" s="122"/>
    </row>
    <row r="7" spans="1:27" ht="18" customHeight="1">
      <c r="A7" s="114" t="s">
        <v>2</v>
      </c>
      <c r="B7" s="115"/>
      <c r="C7" s="115"/>
      <c r="D7" s="115"/>
      <c r="E7" s="129">
        <v>70.24</v>
      </c>
      <c r="F7" s="129"/>
      <c r="G7" s="11" t="s">
        <v>40</v>
      </c>
      <c r="H7" s="13"/>
      <c r="I7" s="64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6"/>
    </row>
    <row r="8" spans="1:27" ht="1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7" ht="15" customHeight="1">
      <c r="A9" s="114" t="s">
        <v>47</v>
      </c>
      <c r="B9" s="115"/>
      <c r="C9" s="115"/>
      <c r="D9" s="115"/>
      <c r="E9" s="115"/>
      <c r="F9" s="115"/>
      <c r="G9" s="116"/>
      <c r="H9" s="72" t="s">
        <v>3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73"/>
    </row>
    <row r="10" spans="1:27" ht="15" customHeight="1">
      <c r="A10" s="114" t="s">
        <v>46</v>
      </c>
      <c r="B10" s="115"/>
      <c r="C10" s="115"/>
      <c r="D10" s="115"/>
      <c r="E10" s="115"/>
      <c r="F10" s="115"/>
      <c r="G10" s="116"/>
      <c r="H10" s="72" t="s">
        <v>4</v>
      </c>
      <c r="I10" s="117"/>
      <c r="J10" s="117"/>
      <c r="K10" s="117"/>
      <c r="L10" s="117"/>
      <c r="M10" s="117"/>
      <c r="N10" s="117"/>
      <c r="O10" s="117"/>
      <c r="P10" s="117"/>
      <c r="Q10" s="73"/>
      <c r="R10" s="117" t="s">
        <v>5</v>
      </c>
      <c r="S10" s="117"/>
      <c r="T10" s="117"/>
      <c r="U10" s="117"/>
      <c r="V10" s="117"/>
      <c r="W10" s="117"/>
      <c r="X10" s="117"/>
      <c r="Y10" s="117"/>
      <c r="Z10" s="117"/>
      <c r="AA10" s="13"/>
    </row>
    <row r="11" spans="1:27" ht="15" customHeight="1">
      <c r="A11" s="93" t="s">
        <v>6</v>
      </c>
      <c r="B11" s="59" t="s">
        <v>7</v>
      </c>
      <c r="C11" s="59"/>
      <c r="D11" s="59"/>
      <c r="E11" s="59"/>
      <c r="F11" s="59"/>
      <c r="G11" s="60"/>
      <c r="H11" s="19" t="s">
        <v>8</v>
      </c>
      <c r="I11" s="5"/>
      <c r="J11" s="5"/>
      <c r="K11" s="5"/>
      <c r="L11" s="3" t="s">
        <v>14</v>
      </c>
      <c r="M11" s="3"/>
      <c r="N11" s="3"/>
      <c r="O11" s="3"/>
      <c r="P11" s="5"/>
      <c r="Q11" s="6"/>
      <c r="R11" s="3" t="s">
        <v>24</v>
      </c>
      <c r="S11" s="5"/>
      <c r="T11" s="5"/>
      <c r="U11" s="5"/>
      <c r="V11" s="3" t="s">
        <v>25</v>
      </c>
      <c r="W11" s="3"/>
      <c r="X11" s="3"/>
      <c r="Y11" s="3"/>
      <c r="Z11" s="5"/>
      <c r="AA11" s="6"/>
    </row>
    <row r="12" spans="1:29" ht="15" customHeight="1">
      <c r="A12" s="94"/>
      <c r="B12" s="86">
        <f>E6</f>
        <v>70.24</v>
      </c>
      <c r="C12" s="87"/>
      <c r="D12" s="15" t="s">
        <v>9</v>
      </c>
      <c r="E12" s="15">
        <v>0.29</v>
      </c>
      <c r="F12" s="15" t="s">
        <v>32</v>
      </c>
      <c r="G12" s="16" t="s">
        <v>37</v>
      </c>
      <c r="H12" s="29">
        <v>24.21</v>
      </c>
      <c r="I12" s="7" t="s">
        <v>12</v>
      </c>
      <c r="J12" s="7">
        <v>0.5</v>
      </c>
      <c r="K12" s="7" t="s">
        <v>13</v>
      </c>
      <c r="L12" s="24">
        <v>18.34</v>
      </c>
      <c r="M12" s="7" t="s">
        <v>12</v>
      </c>
      <c r="N12" s="7">
        <v>0.5</v>
      </c>
      <c r="O12" s="7" t="s">
        <v>16</v>
      </c>
      <c r="P12" s="30" t="s">
        <v>15</v>
      </c>
      <c r="Q12" s="31" t="s">
        <v>48</v>
      </c>
      <c r="R12" s="24">
        <v>27.63</v>
      </c>
      <c r="S12" s="7" t="s">
        <v>12</v>
      </c>
      <c r="T12" s="7">
        <v>0.5</v>
      </c>
      <c r="U12" s="7" t="s">
        <v>13</v>
      </c>
      <c r="V12" s="24">
        <v>28.65</v>
      </c>
      <c r="W12" s="7" t="s">
        <v>12</v>
      </c>
      <c r="X12" s="7">
        <v>0.5</v>
      </c>
      <c r="Y12" s="7" t="s">
        <v>16</v>
      </c>
      <c r="Z12" s="30" t="s">
        <v>17</v>
      </c>
      <c r="AA12" s="6"/>
      <c r="AB12" s="37"/>
      <c r="AC12" s="5"/>
    </row>
    <row r="13" spans="1:27" ht="15" customHeight="1">
      <c r="A13" s="94"/>
      <c r="B13" s="120" t="s">
        <v>35</v>
      </c>
      <c r="C13" s="122"/>
      <c r="D13" s="96" t="s">
        <v>10</v>
      </c>
      <c r="E13" s="97"/>
      <c r="F13" s="97"/>
      <c r="G13" s="98"/>
      <c r="H13" s="120" t="s">
        <v>38</v>
      </c>
      <c r="I13" s="121"/>
      <c r="J13" s="121"/>
      <c r="K13" s="121"/>
      <c r="L13" s="122"/>
      <c r="M13" s="123" t="s">
        <v>15</v>
      </c>
      <c r="N13" s="124"/>
      <c r="O13" s="124"/>
      <c r="P13" s="124"/>
      <c r="Q13" s="125"/>
      <c r="R13" s="120" t="s">
        <v>50</v>
      </c>
      <c r="S13" s="121"/>
      <c r="T13" s="121"/>
      <c r="U13" s="121"/>
      <c r="V13" s="122"/>
      <c r="W13" s="126" t="s">
        <v>17</v>
      </c>
      <c r="X13" s="127"/>
      <c r="Y13" s="127"/>
      <c r="Z13" s="127"/>
      <c r="AA13" s="128"/>
    </row>
    <row r="14" spans="1:27" ht="15" customHeight="1">
      <c r="A14" s="94"/>
      <c r="B14" s="64"/>
      <c r="C14" s="66"/>
      <c r="D14" s="99">
        <f>ROUND(B12*E12,2)</f>
        <v>20.37</v>
      </c>
      <c r="E14" s="99"/>
      <c r="F14" s="99"/>
      <c r="G14" s="17" t="s">
        <v>28</v>
      </c>
      <c r="H14" s="64"/>
      <c r="I14" s="65"/>
      <c r="J14" s="65"/>
      <c r="K14" s="65"/>
      <c r="L14" s="66"/>
      <c r="M14" s="74">
        <f>H12*0.5+L12*0.5</f>
        <v>21.275</v>
      </c>
      <c r="N14" s="74"/>
      <c r="O14" s="74"/>
      <c r="P14" s="74"/>
      <c r="Q14" s="20" t="s">
        <v>33</v>
      </c>
      <c r="R14" s="64"/>
      <c r="S14" s="65"/>
      <c r="T14" s="65"/>
      <c r="U14" s="65"/>
      <c r="V14" s="66"/>
      <c r="W14" s="74">
        <f>R12*0.5+V12*0.5</f>
        <v>28.14</v>
      </c>
      <c r="X14" s="74"/>
      <c r="Y14" s="74"/>
      <c r="Z14" s="74"/>
      <c r="AA14" s="9" t="s">
        <v>28</v>
      </c>
    </row>
    <row r="15" spans="1:27" ht="15" customHeight="1">
      <c r="A15" s="94"/>
      <c r="B15" s="93" t="s">
        <v>36</v>
      </c>
      <c r="C15" s="89" t="s">
        <v>34</v>
      </c>
      <c r="D15" s="90"/>
      <c r="E15" s="90"/>
      <c r="F15" s="90"/>
      <c r="G15" s="91"/>
      <c r="H15" s="72" t="s">
        <v>18</v>
      </c>
      <c r="I15" s="117"/>
      <c r="J15" s="117"/>
      <c r="K15" s="117"/>
      <c r="L15" s="117"/>
      <c r="M15" s="117"/>
      <c r="N15" s="117"/>
      <c r="O15" s="117"/>
      <c r="P15" s="117"/>
      <c r="Q15" s="73"/>
      <c r="R15" s="112" t="s">
        <v>19</v>
      </c>
      <c r="S15" s="112"/>
      <c r="T15" s="112"/>
      <c r="U15" s="112"/>
      <c r="V15" s="112"/>
      <c r="W15" s="112"/>
      <c r="X15" s="112"/>
      <c r="Y15" s="112"/>
      <c r="Z15" s="112"/>
      <c r="AA15" s="113"/>
    </row>
    <row r="16" spans="1:27" ht="15" customHeight="1">
      <c r="A16" s="94"/>
      <c r="B16" s="94"/>
      <c r="C16" s="92"/>
      <c r="D16" s="74"/>
      <c r="E16" s="74"/>
      <c r="F16" s="74"/>
      <c r="G16" s="75"/>
      <c r="H16" s="72" t="s">
        <v>20</v>
      </c>
      <c r="I16" s="73"/>
      <c r="J16" s="72" t="s">
        <v>21</v>
      </c>
      <c r="K16" s="73"/>
      <c r="L16" s="18" t="s">
        <v>22</v>
      </c>
      <c r="M16" s="74" t="s">
        <v>23</v>
      </c>
      <c r="N16" s="74"/>
      <c r="O16" s="74"/>
      <c r="P16" s="74"/>
      <c r="Q16" s="75"/>
      <c r="R16" s="72" t="s">
        <v>20</v>
      </c>
      <c r="S16" s="73"/>
      <c r="T16" s="72" t="s">
        <v>21</v>
      </c>
      <c r="U16" s="73"/>
      <c r="V16" s="25" t="s">
        <v>22</v>
      </c>
      <c r="W16" s="74" t="s">
        <v>23</v>
      </c>
      <c r="X16" s="74"/>
      <c r="Y16" s="74"/>
      <c r="Z16" s="74"/>
      <c r="AA16" s="75"/>
    </row>
    <row r="17" spans="1:27" ht="15" customHeight="1">
      <c r="A17" s="94"/>
      <c r="B17" s="94"/>
      <c r="C17" s="120" t="s">
        <v>54</v>
      </c>
      <c r="D17" s="134"/>
      <c r="E17" s="134"/>
      <c r="F17" s="134"/>
      <c r="G17" s="135"/>
      <c r="H17" s="76">
        <v>1.82</v>
      </c>
      <c r="I17" s="78"/>
      <c r="J17" s="118">
        <v>2</v>
      </c>
      <c r="K17" s="119"/>
      <c r="L17" s="26">
        <v>7</v>
      </c>
      <c r="M17" s="76">
        <f>H17*J17*L17</f>
        <v>25.48</v>
      </c>
      <c r="N17" s="77"/>
      <c r="O17" s="77"/>
      <c r="P17" s="77"/>
      <c r="Q17" s="78"/>
      <c r="R17" s="76">
        <v>0.8</v>
      </c>
      <c r="S17" s="78"/>
      <c r="T17" s="118">
        <v>1</v>
      </c>
      <c r="U17" s="119"/>
      <c r="V17" s="26">
        <v>7</v>
      </c>
      <c r="W17" s="76">
        <f aca="true" t="shared" si="0" ref="W17:W23">R17*T17*V17</f>
        <v>5.6000000000000005</v>
      </c>
      <c r="X17" s="77"/>
      <c r="Y17" s="77"/>
      <c r="Z17" s="77"/>
      <c r="AA17" s="78"/>
    </row>
    <row r="18" spans="1:27" ht="15" customHeight="1">
      <c r="A18" s="94"/>
      <c r="B18" s="94"/>
      <c r="C18" s="83"/>
      <c r="D18" s="84"/>
      <c r="E18" s="84"/>
      <c r="F18" s="84"/>
      <c r="G18" s="85"/>
      <c r="H18" s="50">
        <v>1.13</v>
      </c>
      <c r="I18" s="52"/>
      <c r="J18" s="100">
        <v>2</v>
      </c>
      <c r="K18" s="101"/>
      <c r="L18" s="27">
        <v>7</v>
      </c>
      <c r="M18" s="50">
        <f>H18*J18*L18</f>
        <v>15.819999999999999</v>
      </c>
      <c r="N18" s="51"/>
      <c r="O18" s="51"/>
      <c r="P18" s="51"/>
      <c r="Q18" s="52"/>
      <c r="R18" s="50">
        <v>0.87</v>
      </c>
      <c r="S18" s="52"/>
      <c r="T18" s="100">
        <v>1</v>
      </c>
      <c r="U18" s="101"/>
      <c r="V18" s="27">
        <v>7</v>
      </c>
      <c r="W18" s="50">
        <f t="shared" si="0"/>
        <v>6.09</v>
      </c>
      <c r="X18" s="51"/>
      <c r="Y18" s="51"/>
      <c r="Z18" s="51"/>
      <c r="AA18" s="52"/>
    </row>
    <row r="19" spans="1:27" ht="15" customHeight="1">
      <c r="A19" s="94"/>
      <c r="B19" s="94"/>
      <c r="C19" s="83"/>
      <c r="D19" s="84"/>
      <c r="E19" s="84"/>
      <c r="F19" s="84"/>
      <c r="G19" s="85"/>
      <c r="H19" s="50">
        <v>1.24</v>
      </c>
      <c r="I19" s="52"/>
      <c r="J19" s="100">
        <v>1</v>
      </c>
      <c r="K19" s="101"/>
      <c r="L19" s="27">
        <v>7</v>
      </c>
      <c r="M19" s="50">
        <f>H19*J19*L19</f>
        <v>8.68</v>
      </c>
      <c r="N19" s="51"/>
      <c r="O19" s="51"/>
      <c r="P19" s="51"/>
      <c r="Q19" s="52"/>
      <c r="R19" s="50">
        <v>1.15</v>
      </c>
      <c r="S19" s="52"/>
      <c r="T19" s="100">
        <v>1</v>
      </c>
      <c r="U19" s="101"/>
      <c r="V19" s="27">
        <v>5</v>
      </c>
      <c r="W19" s="50">
        <f t="shared" si="0"/>
        <v>5.75</v>
      </c>
      <c r="X19" s="51"/>
      <c r="Y19" s="51"/>
      <c r="Z19" s="51"/>
      <c r="AA19" s="52"/>
    </row>
    <row r="20" spans="1:28" ht="15" customHeight="1">
      <c r="A20" s="94"/>
      <c r="B20" s="94"/>
      <c r="C20" s="83"/>
      <c r="D20" s="84"/>
      <c r="E20" s="84"/>
      <c r="F20" s="84"/>
      <c r="G20" s="85"/>
      <c r="H20" s="50">
        <v>1.5</v>
      </c>
      <c r="I20" s="52"/>
      <c r="J20" s="100">
        <v>1</v>
      </c>
      <c r="K20" s="101"/>
      <c r="L20" s="27">
        <v>5</v>
      </c>
      <c r="M20" s="50">
        <f>H20*J20*L20</f>
        <v>7.5</v>
      </c>
      <c r="N20" s="51"/>
      <c r="O20" s="51"/>
      <c r="P20" s="51"/>
      <c r="Q20" s="52"/>
      <c r="R20" s="50">
        <v>0.86</v>
      </c>
      <c r="S20" s="52"/>
      <c r="T20" s="100">
        <v>1</v>
      </c>
      <c r="U20" s="101"/>
      <c r="V20" s="27">
        <v>7</v>
      </c>
      <c r="W20" s="50">
        <f t="shared" si="0"/>
        <v>6.02</v>
      </c>
      <c r="X20" s="51"/>
      <c r="Y20" s="51"/>
      <c r="Z20" s="51"/>
      <c r="AA20" s="52"/>
      <c r="AB20" s="37"/>
    </row>
    <row r="21" spans="1:27" ht="15" customHeight="1">
      <c r="A21" s="94"/>
      <c r="B21" s="94"/>
      <c r="C21" s="136"/>
      <c r="D21" s="137"/>
      <c r="E21" s="137"/>
      <c r="F21" s="137"/>
      <c r="G21" s="138"/>
      <c r="H21" s="50"/>
      <c r="I21" s="52"/>
      <c r="J21" s="70"/>
      <c r="K21" s="71"/>
      <c r="L21" s="27"/>
      <c r="M21" s="50"/>
      <c r="N21" s="51"/>
      <c r="O21" s="51"/>
      <c r="P21" s="51"/>
      <c r="Q21" s="52"/>
      <c r="R21" s="50">
        <v>0.78</v>
      </c>
      <c r="S21" s="52"/>
      <c r="T21" s="70">
        <v>1</v>
      </c>
      <c r="U21" s="71"/>
      <c r="V21" s="33">
        <v>7</v>
      </c>
      <c r="W21" s="50">
        <f t="shared" si="0"/>
        <v>5.46</v>
      </c>
      <c r="X21" s="51"/>
      <c r="Y21" s="51"/>
      <c r="Z21" s="51"/>
      <c r="AA21" s="52"/>
    </row>
    <row r="22" spans="1:27" ht="15" customHeight="1">
      <c r="A22" s="94"/>
      <c r="B22" s="94"/>
      <c r="C22" s="55" t="s">
        <v>55</v>
      </c>
      <c r="D22" s="81"/>
      <c r="E22" s="81"/>
      <c r="F22" s="81"/>
      <c r="G22" s="82"/>
      <c r="H22" s="50">
        <v>0.75</v>
      </c>
      <c r="I22" s="52"/>
      <c r="J22" s="45">
        <v>1</v>
      </c>
      <c r="K22" s="46"/>
      <c r="L22" s="27">
        <v>6</v>
      </c>
      <c r="M22" s="50">
        <f>H22*J22*L22</f>
        <v>4.5</v>
      </c>
      <c r="N22" s="51"/>
      <c r="O22" s="51"/>
      <c r="P22" s="51"/>
      <c r="Q22" s="52"/>
      <c r="R22" s="50">
        <v>1.82</v>
      </c>
      <c r="S22" s="52"/>
      <c r="T22" s="45">
        <v>1</v>
      </c>
      <c r="U22" s="46"/>
      <c r="V22" s="27">
        <v>6</v>
      </c>
      <c r="W22" s="50">
        <f t="shared" si="0"/>
        <v>10.92</v>
      </c>
      <c r="X22" s="51"/>
      <c r="Y22" s="51"/>
      <c r="Z22" s="51"/>
      <c r="AA22" s="52"/>
    </row>
    <row r="23" spans="1:27" ht="15" customHeight="1">
      <c r="A23" s="94"/>
      <c r="B23" s="94"/>
      <c r="C23" s="83"/>
      <c r="D23" s="84"/>
      <c r="E23" s="84"/>
      <c r="F23" s="84"/>
      <c r="G23" s="85"/>
      <c r="H23" s="50"/>
      <c r="I23" s="52"/>
      <c r="J23" s="100"/>
      <c r="K23" s="101"/>
      <c r="L23" s="27"/>
      <c r="M23" s="50"/>
      <c r="N23" s="51"/>
      <c r="O23" s="51"/>
      <c r="P23" s="51"/>
      <c r="Q23" s="52"/>
      <c r="R23" s="50">
        <v>0.78</v>
      </c>
      <c r="S23" s="52"/>
      <c r="T23" s="100">
        <v>1</v>
      </c>
      <c r="U23" s="101"/>
      <c r="V23" s="27">
        <v>6</v>
      </c>
      <c r="W23" s="50">
        <f t="shared" si="0"/>
        <v>4.68</v>
      </c>
      <c r="X23" s="51"/>
      <c r="Y23" s="51"/>
      <c r="Z23" s="51"/>
      <c r="AA23" s="52"/>
    </row>
    <row r="24" spans="1:27" ht="15" customHeight="1">
      <c r="A24" s="94"/>
      <c r="B24" s="94"/>
      <c r="C24" s="83"/>
      <c r="D24" s="84"/>
      <c r="E24" s="84"/>
      <c r="F24" s="84"/>
      <c r="G24" s="85"/>
      <c r="H24" s="40"/>
      <c r="I24" s="41"/>
      <c r="J24" s="38"/>
      <c r="K24" s="39"/>
      <c r="L24" s="27"/>
      <c r="M24" s="40"/>
      <c r="N24" s="42"/>
      <c r="O24" s="42"/>
      <c r="P24" s="42"/>
      <c r="Q24" s="41"/>
      <c r="R24" s="47">
        <v>1.57</v>
      </c>
      <c r="S24" s="49"/>
      <c r="T24" s="45">
        <v>1</v>
      </c>
      <c r="U24" s="46"/>
      <c r="V24" s="27">
        <v>4</v>
      </c>
      <c r="W24" s="47">
        <f>R24*T24*V24</f>
        <v>6.28</v>
      </c>
      <c r="X24" s="48"/>
      <c r="Y24" s="48"/>
      <c r="Z24" s="48"/>
      <c r="AA24" s="49"/>
    </row>
    <row r="25" spans="1:27" ht="15" customHeight="1">
      <c r="A25" s="94"/>
      <c r="B25" s="94"/>
      <c r="C25" s="83"/>
      <c r="D25" s="84"/>
      <c r="E25" s="84"/>
      <c r="F25" s="84"/>
      <c r="G25" s="85"/>
      <c r="H25" s="50"/>
      <c r="I25" s="52"/>
      <c r="J25" s="45"/>
      <c r="K25" s="46"/>
      <c r="L25" s="33"/>
      <c r="M25" s="50"/>
      <c r="N25" s="51"/>
      <c r="O25" s="51"/>
      <c r="P25" s="51"/>
      <c r="Q25" s="52"/>
      <c r="R25" s="50"/>
      <c r="S25" s="52"/>
      <c r="T25" s="45"/>
      <c r="U25" s="46"/>
      <c r="V25" s="33"/>
      <c r="W25" s="50"/>
      <c r="X25" s="51"/>
      <c r="Y25" s="51"/>
      <c r="Z25" s="51"/>
      <c r="AA25" s="52"/>
    </row>
    <row r="26" spans="1:27" ht="15" customHeight="1">
      <c r="A26" s="94"/>
      <c r="B26" s="94"/>
      <c r="C26" s="55" t="s">
        <v>56</v>
      </c>
      <c r="D26" s="81"/>
      <c r="E26" s="81"/>
      <c r="F26" s="81"/>
      <c r="G26" s="82"/>
      <c r="H26" s="50"/>
      <c r="I26" s="52"/>
      <c r="J26" s="45"/>
      <c r="K26" s="46"/>
      <c r="L26" s="27"/>
      <c r="M26" s="47"/>
      <c r="N26" s="48"/>
      <c r="O26" s="48"/>
      <c r="P26" s="48"/>
      <c r="Q26" s="49"/>
      <c r="R26" s="50">
        <v>0.91</v>
      </c>
      <c r="S26" s="52"/>
      <c r="T26" s="45">
        <v>1</v>
      </c>
      <c r="U26" s="46"/>
      <c r="V26" s="27">
        <v>2</v>
      </c>
      <c r="W26" s="47">
        <f>R26*T26*V26</f>
        <v>1.82</v>
      </c>
      <c r="X26" s="48"/>
      <c r="Y26" s="48"/>
      <c r="Z26" s="48"/>
      <c r="AA26" s="49"/>
    </row>
    <row r="27" spans="1:27" ht="15" customHeight="1">
      <c r="A27" s="94"/>
      <c r="B27" s="94"/>
      <c r="C27" s="58"/>
      <c r="D27" s="84"/>
      <c r="E27" s="84"/>
      <c r="F27" s="84"/>
      <c r="G27" s="85"/>
      <c r="H27" s="47"/>
      <c r="I27" s="49"/>
      <c r="J27" s="45"/>
      <c r="K27" s="46"/>
      <c r="L27" s="27"/>
      <c r="M27" s="47"/>
      <c r="N27" s="48"/>
      <c r="O27" s="48"/>
      <c r="P27" s="48"/>
      <c r="Q27" s="49"/>
      <c r="R27" s="47">
        <v>0.74</v>
      </c>
      <c r="S27" s="49"/>
      <c r="T27" s="45">
        <v>1</v>
      </c>
      <c r="U27" s="46"/>
      <c r="V27" s="27">
        <v>2</v>
      </c>
      <c r="W27" s="47">
        <f>R27*T27*V27</f>
        <v>1.48</v>
      </c>
      <c r="X27" s="48"/>
      <c r="Y27" s="48"/>
      <c r="Z27" s="48"/>
      <c r="AA27" s="49"/>
    </row>
    <row r="28" spans="1:27" ht="15" customHeight="1">
      <c r="A28" s="94"/>
      <c r="B28" s="94"/>
      <c r="C28" s="58"/>
      <c r="D28" s="84"/>
      <c r="E28" s="84"/>
      <c r="F28" s="84"/>
      <c r="G28" s="85"/>
      <c r="H28" s="47"/>
      <c r="I28" s="49"/>
      <c r="J28" s="45"/>
      <c r="K28" s="46"/>
      <c r="L28" s="27"/>
      <c r="M28" s="53"/>
      <c r="N28" s="69"/>
      <c r="O28" s="69"/>
      <c r="P28" s="69"/>
      <c r="Q28" s="54"/>
      <c r="R28" s="47"/>
      <c r="S28" s="49"/>
      <c r="T28" s="70"/>
      <c r="U28" s="71"/>
      <c r="V28" s="33"/>
      <c r="W28" s="53"/>
      <c r="X28" s="69"/>
      <c r="Y28" s="69"/>
      <c r="Z28" s="69"/>
      <c r="AA28" s="54"/>
    </row>
    <row r="29" spans="1:27" ht="15" customHeight="1">
      <c r="A29" s="95"/>
      <c r="B29" s="95"/>
      <c r="C29" s="86"/>
      <c r="D29" s="87"/>
      <c r="E29" s="87"/>
      <c r="F29" s="87"/>
      <c r="G29" s="88"/>
      <c r="H29" s="67"/>
      <c r="I29" s="68"/>
      <c r="J29" s="150"/>
      <c r="K29" s="151"/>
      <c r="L29" s="28"/>
      <c r="M29" s="102"/>
      <c r="N29" s="103"/>
      <c r="O29" s="103"/>
      <c r="P29" s="103"/>
      <c r="Q29" s="104"/>
      <c r="R29" s="106"/>
      <c r="S29" s="107"/>
      <c r="T29" s="108"/>
      <c r="U29" s="109"/>
      <c r="V29" s="43"/>
      <c r="W29" s="131"/>
      <c r="X29" s="132"/>
      <c r="Y29" s="132"/>
      <c r="Z29" s="132"/>
      <c r="AA29" s="133"/>
    </row>
    <row r="30" spans="1:27" ht="15" customHeight="1">
      <c r="A30" s="89" t="s">
        <v>11</v>
      </c>
      <c r="B30" s="90"/>
      <c r="C30" s="90"/>
      <c r="D30" s="90"/>
      <c r="E30" s="90"/>
      <c r="F30" s="90"/>
      <c r="G30" s="91"/>
      <c r="H30" s="105" t="s">
        <v>31</v>
      </c>
      <c r="I30" s="105"/>
      <c r="J30" s="5"/>
      <c r="K30" s="111" t="s">
        <v>15</v>
      </c>
      <c r="L30" s="111"/>
      <c r="M30" s="1"/>
      <c r="N30" s="1"/>
      <c r="O30" s="1"/>
      <c r="P30" s="5"/>
      <c r="Q30" s="21"/>
      <c r="R30" s="105" t="s">
        <v>31</v>
      </c>
      <c r="S30" s="105"/>
      <c r="T30" s="1"/>
      <c r="U30" s="111" t="s">
        <v>17</v>
      </c>
      <c r="V30" s="111"/>
      <c r="W30" s="1"/>
      <c r="X30" s="1"/>
      <c r="Y30" s="1"/>
      <c r="Z30" s="1"/>
      <c r="AA30" s="6"/>
    </row>
    <row r="31" spans="1:27" ht="15" customHeight="1">
      <c r="A31" s="92"/>
      <c r="B31" s="74"/>
      <c r="C31" s="74"/>
      <c r="D31" s="74"/>
      <c r="E31" s="74"/>
      <c r="F31" s="74"/>
      <c r="G31" s="75"/>
      <c r="H31" s="110">
        <f>D14</f>
        <v>20.37</v>
      </c>
      <c r="I31" s="110"/>
      <c r="J31" s="15" t="s">
        <v>26</v>
      </c>
      <c r="K31" s="110">
        <f>M14</f>
        <v>21.275</v>
      </c>
      <c r="L31" s="110"/>
      <c r="M31" s="15"/>
      <c r="N31" s="74" t="s">
        <v>27</v>
      </c>
      <c r="O31" s="74"/>
      <c r="P31" s="8">
        <f>SUM(M17:M29)</f>
        <v>61.98</v>
      </c>
      <c r="Q31" s="32" t="s">
        <v>28</v>
      </c>
      <c r="R31" s="110">
        <f>D14</f>
        <v>20.37</v>
      </c>
      <c r="S31" s="110"/>
      <c r="T31" s="15" t="s">
        <v>26</v>
      </c>
      <c r="U31" s="110">
        <f>W14</f>
        <v>28.14</v>
      </c>
      <c r="V31" s="110"/>
      <c r="W31" s="74" t="s">
        <v>27</v>
      </c>
      <c r="X31" s="74"/>
      <c r="Y31" s="74"/>
      <c r="Z31" s="34">
        <f>SUM(W17:W29)</f>
        <v>54.1</v>
      </c>
      <c r="AA31" s="32" t="s">
        <v>28</v>
      </c>
    </row>
    <row r="32" spans="1:27" ht="15" customHeight="1">
      <c r="A32" s="1"/>
      <c r="B32" s="10"/>
      <c r="C32" s="10"/>
      <c r="D32" s="10"/>
      <c r="E32" s="10"/>
      <c r="F32" s="10"/>
      <c r="G32" s="10"/>
      <c r="H32" s="23"/>
      <c r="I32" s="23"/>
      <c r="J32" s="10"/>
      <c r="K32" s="14"/>
      <c r="L32" s="14"/>
      <c r="M32" s="10"/>
      <c r="N32" s="14"/>
      <c r="O32" s="14"/>
      <c r="P32" s="22"/>
      <c r="Q32" s="12"/>
      <c r="R32" s="23"/>
      <c r="S32" s="23"/>
      <c r="T32" s="10"/>
      <c r="U32" s="14"/>
      <c r="V32" s="14"/>
      <c r="W32" s="14"/>
      <c r="X32" s="14"/>
      <c r="Y32" s="14"/>
      <c r="Z32" s="22"/>
      <c r="AA32" s="13"/>
    </row>
    <row r="33" spans="1:27" ht="15" customHeight="1">
      <c r="A33" s="93" t="s">
        <v>42</v>
      </c>
      <c r="B33" s="59" t="s">
        <v>7</v>
      </c>
      <c r="C33" s="59"/>
      <c r="D33" s="59"/>
      <c r="E33" s="59"/>
      <c r="F33" s="59"/>
      <c r="G33" s="60"/>
      <c r="H33" s="19" t="s">
        <v>14</v>
      </c>
      <c r="I33" s="5"/>
      <c r="J33" s="5"/>
      <c r="K33" s="5"/>
      <c r="L33" s="3"/>
      <c r="M33" s="3"/>
      <c r="N33" s="3"/>
      <c r="O33" s="3"/>
      <c r="P33" s="5"/>
      <c r="Q33" s="6"/>
      <c r="R33" s="3" t="s">
        <v>45</v>
      </c>
      <c r="S33" s="5"/>
      <c r="T33" s="5"/>
      <c r="U33" s="5"/>
      <c r="V33" s="3"/>
      <c r="W33" s="3"/>
      <c r="X33" s="3"/>
      <c r="Y33" s="3"/>
      <c r="Z33" s="5"/>
      <c r="AA33" s="6"/>
    </row>
    <row r="34" spans="1:27" ht="15" customHeight="1">
      <c r="A34" s="94"/>
      <c r="B34" s="130">
        <f>E7</f>
        <v>70.24</v>
      </c>
      <c r="C34" s="87"/>
      <c r="D34" s="15" t="s">
        <v>9</v>
      </c>
      <c r="E34" s="15">
        <v>0.15</v>
      </c>
      <c r="F34" s="15" t="s">
        <v>32</v>
      </c>
      <c r="G34" s="16" t="s">
        <v>43</v>
      </c>
      <c r="H34" s="29">
        <f>L12</f>
        <v>18.34</v>
      </c>
      <c r="I34" s="7" t="s">
        <v>12</v>
      </c>
      <c r="J34" s="7">
        <v>0.5</v>
      </c>
      <c r="K34" s="7"/>
      <c r="L34" s="7"/>
      <c r="M34" s="7"/>
      <c r="N34" s="7"/>
      <c r="O34" s="7" t="s">
        <v>16</v>
      </c>
      <c r="P34" s="30" t="s">
        <v>30</v>
      </c>
      <c r="Q34" s="31" t="s">
        <v>48</v>
      </c>
      <c r="R34" s="24">
        <f>V12</f>
        <v>28.65</v>
      </c>
      <c r="S34" s="7" t="s">
        <v>12</v>
      </c>
      <c r="T34" s="7">
        <v>0.5</v>
      </c>
      <c r="U34" s="7"/>
      <c r="V34" s="7"/>
      <c r="W34" s="7"/>
      <c r="X34" s="7"/>
      <c r="Y34" s="7" t="s">
        <v>16</v>
      </c>
      <c r="Z34" s="30" t="s">
        <v>44</v>
      </c>
      <c r="AA34" s="6"/>
    </row>
    <row r="35" spans="1:27" ht="15" customHeight="1">
      <c r="A35" s="94"/>
      <c r="B35" s="120" t="s">
        <v>35</v>
      </c>
      <c r="C35" s="122"/>
      <c r="D35" s="96" t="s">
        <v>43</v>
      </c>
      <c r="E35" s="97"/>
      <c r="F35" s="97"/>
      <c r="G35" s="98"/>
      <c r="H35" s="120" t="s">
        <v>38</v>
      </c>
      <c r="I35" s="121"/>
      <c r="J35" s="121"/>
      <c r="K35" s="121"/>
      <c r="L35" s="122"/>
      <c r="M35" s="123" t="s">
        <v>30</v>
      </c>
      <c r="N35" s="124"/>
      <c r="O35" s="124"/>
      <c r="P35" s="124"/>
      <c r="Q35" s="125"/>
      <c r="R35" s="120" t="s">
        <v>39</v>
      </c>
      <c r="S35" s="121"/>
      <c r="T35" s="121"/>
      <c r="U35" s="121"/>
      <c r="V35" s="122"/>
      <c r="W35" s="126" t="s">
        <v>44</v>
      </c>
      <c r="X35" s="127"/>
      <c r="Y35" s="127"/>
      <c r="Z35" s="127"/>
      <c r="AA35" s="128"/>
    </row>
    <row r="36" spans="1:27" ht="15" customHeight="1">
      <c r="A36" s="94"/>
      <c r="B36" s="64"/>
      <c r="C36" s="66"/>
      <c r="D36" s="99">
        <f>ROUND(B34*E34,2)</f>
        <v>10.54</v>
      </c>
      <c r="E36" s="99"/>
      <c r="F36" s="99"/>
      <c r="G36" s="17" t="s">
        <v>28</v>
      </c>
      <c r="H36" s="64"/>
      <c r="I36" s="65"/>
      <c r="J36" s="65"/>
      <c r="K36" s="65"/>
      <c r="L36" s="66"/>
      <c r="M36" s="74">
        <f>H34*0.5</f>
        <v>9.17</v>
      </c>
      <c r="N36" s="74"/>
      <c r="O36" s="74"/>
      <c r="P36" s="74"/>
      <c r="Q36" s="20" t="s">
        <v>33</v>
      </c>
      <c r="R36" s="64"/>
      <c r="S36" s="65"/>
      <c r="T36" s="65"/>
      <c r="U36" s="65"/>
      <c r="V36" s="66"/>
      <c r="W36" s="74">
        <f>R34*0.5</f>
        <v>14.325</v>
      </c>
      <c r="X36" s="74"/>
      <c r="Y36" s="74"/>
      <c r="Z36" s="74"/>
      <c r="AA36" s="9" t="s">
        <v>28</v>
      </c>
    </row>
    <row r="37" spans="1:27" ht="15" customHeight="1">
      <c r="A37" s="94"/>
      <c r="B37" s="93" t="s">
        <v>36</v>
      </c>
      <c r="C37" s="89" t="s">
        <v>34</v>
      </c>
      <c r="D37" s="90"/>
      <c r="E37" s="90"/>
      <c r="F37" s="90"/>
      <c r="G37" s="91"/>
      <c r="H37" s="72" t="s">
        <v>18</v>
      </c>
      <c r="I37" s="117"/>
      <c r="J37" s="117"/>
      <c r="K37" s="117"/>
      <c r="L37" s="117"/>
      <c r="M37" s="117"/>
      <c r="N37" s="117"/>
      <c r="O37" s="117"/>
      <c r="P37" s="117"/>
      <c r="Q37" s="73"/>
      <c r="R37" s="112" t="s">
        <v>19</v>
      </c>
      <c r="S37" s="112"/>
      <c r="T37" s="112"/>
      <c r="U37" s="112"/>
      <c r="V37" s="112"/>
      <c r="W37" s="112"/>
      <c r="X37" s="112"/>
      <c r="Y37" s="112"/>
      <c r="Z37" s="112"/>
      <c r="AA37" s="113"/>
    </row>
    <row r="38" spans="1:27" ht="15" customHeight="1">
      <c r="A38" s="94"/>
      <c r="B38" s="94"/>
      <c r="C38" s="92"/>
      <c r="D38" s="74"/>
      <c r="E38" s="74"/>
      <c r="F38" s="74"/>
      <c r="G38" s="75"/>
      <c r="H38" s="72" t="s">
        <v>20</v>
      </c>
      <c r="I38" s="73"/>
      <c r="J38" s="72" t="s">
        <v>21</v>
      </c>
      <c r="K38" s="73"/>
      <c r="L38" s="18" t="s">
        <v>22</v>
      </c>
      <c r="M38" s="74" t="s">
        <v>23</v>
      </c>
      <c r="N38" s="74"/>
      <c r="O38" s="74"/>
      <c r="P38" s="74"/>
      <c r="Q38" s="75"/>
      <c r="R38" s="72" t="s">
        <v>20</v>
      </c>
      <c r="S38" s="73"/>
      <c r="T38" s="72" t="s">
        <v>21</v>
      </c>
      <c r="U38" s="73"/>
      <c r="V38" s="25" t="s">
        <v>22</v>
      </c>
      <c r="W38" s="74" t="s">
        <v>23</v>
      </c>
      <c r="X38" s="74"/>
      <c r="Y38" s="74"/>
      <c r="Z38" s="74"/>
      <c r="AA38" s="75"/>
    </row>
    <row r="39" spans="1:27" ht="15" customHeight="1">
      <c r="A39" s="94"/>
      <c r="B39" s="94"/>
      <c r="C39" s="120" t="s">
        <v>51</v>
      </c>
      <c r="D39" s="134"/>
      <c r="E39" s="134"/>
      <c r="F39" s="134"/>
      <c r="G39" s="135"/>
      <c r="H39" s="76">
        <v>1.78</v>
      </c>
      <c r="I39" s="78"/>
      <c r="J39" s="118">
        <v>1</v>
      </c>
      <c r="K39" s="119"/>
      <c r="L39" s="26">
        <v>7</v>
      </c>
      <c r="M39" s="76">
        <f>H39*J39*L39</f>
        <v>12.46</v>
      </c>
      <c r="N39" s="77"/>
      <c r="O39" s="77"/>
      <c r="P39" s="77"/>
      <c r="Q39" s="78"/>
      <c r="R39" s="76">
        <v>0.91</v>
      </c>
      <c r="S39" s="78"/>
      <c r="T39" s="118">
        <v>1</v>
      </c>
      <c r="U39" s="119"/>
      <c r="V39" s="26">
        <v>7</v>
      </c>
      <c r="W39" s="76">
        <f>R39*T39*V39</f>
        <v>6.37</v>
      </c>
      <c r="X39" s="77"/>
      <c r="Y39" s="77"/>
      <c r="Z39" s="77"/>
      <c r="AA39" s="78"/>
    </row>
    <row r="40" spans="1:27" ht="15" customHeight="1">
      <c r="A40" s="94"/>
      <c r="B40" s="94"/>
      <c r="C40" s="83"/>
      <c r="D40" s="84"/>
      <c r="E40" s="84"/>
      <c r="F40" s="84"/>
      <c r="G40" s="85"/>
      <c r="H40" s="50">
        <v>1.82</v>
      </c>
      <c r="I40" s="52"/>
      <c r="J40" s="100">
        <v>1</v>
      </c>
      <c r="K40" s="101"/>
      <c r="L40" s="27">
        <v>7</v>
      </c>
      <c r="M40" s="50">
        <f>H40*J40*L40</f>
        <v>12.74</v>
      </c>
      <c r="N40" s="51"/>
      <c r="O40" s="51"/>
      <c r="P40" s="51"/>
      <c r="Q40" s="52"/>
      <c r="R40" s="50">
        <v>1.13</v>
      </c>
      <c r="S40" s="52"/>
      <c r="T40" s="100">
        <v>2</v>
      </c>
      <c r="U40" s="101"/>
      <c r="V40" s="27">
        <v>5</v>
      </c>
      <c r="W40" s="50">
        <f>R40*T40*V40</f>
        <v>11.299999999999999</v>
      </c>
      <c r="X40" s="51"/>
      <c r="Y40" s="51"/>
      <c r="Z40" s="51"/>
      <c r="AA40" s="52"/>
    </row>
    <row r="41" spans="1:27" ht="15" customHeight="1">
      <c r="A41" s="94"/>
      <c r="B41" s="94"/>
      <c r="C41" s="83"/>
      <c r="D41" s="84"/>
      <c r="E41" s="84"/>
      <c r="F41" s="84"/>
      <c r="G41" s="85"/>
      <c r="H41" s="47"/>
      <c r="I41" s="49"/>
      <c r="J41" s="45"/>
      <c r="K41" s="46"/>
      <c r="L41" s="27"/>
      <c r="M41" s="47"/>
      <c r="N41" s="48"/>
      <c r="O41" s="48"/>
      <c r="P41" s="48"/>
      <c r="Q41" s="49"/>
      <c r="R41" s="47"/>
      <c r="S41" s="49"/>
      <c r="T41" s="45"/>
      <c r="U41" s="46"/>
      <c r="V41" s="33"/>
      <c r="W41" s="47"/>
      <c r="X41" s="48"/>
      <c r="Y41" s="48"/>
      <c r="Z41" s="48"/>
      <c r="AA41" s="49"/>
    </row>
    <row r="42" spans="1:27" ht="15" customHeight="1">
      <c r="A42" s="94"/>
      <c r="B42" s="94"/>
      <c r="C42" s="136"/>
      <c r="D42" s="137"/>
      <c r="E42" s="137"/>
      <c r="F42" s="137"/>
      <c r="G42" s="138"/>
      <c r="H42" s="50"/>
      <c r="I42" s="52"/>
      <c r="J42" s="70"/>
      <c r="K42" s="71"/>
      <c r="L42" s="33"/>
      <c r="M42" s="50"/>
      <c r="N42" s="51"/>
      <c r="O42" s="51"/>
      <c r="P42" s="51"/>
      <c r="Q42" s="52"/>
      <c r="R42" s="50"/>
      <c r="S42" s="52"/>
      <c r="T42" s="70"/>
      <c r="U42" s="71"/>
      <c r="V42" s="27"/>
      <c r="W42" s="50"/>
      <c r="X42" s="51"/>
      <c r="Y42" s="51"/>
      <c r="Z42" s="51"/>
      <c r="AA42" s="52"/>
    </row>
    <row r="43" spans="1:27" ht="15" customHeight="1">
      <c r="A43" s="94"/>
      <c r="B43" s="94"/>
      <c r="C43" s="55" t="s">
        <v>52</v>
      </c>
      <c r="D43" s="56"/>
      <c r="E43" s="56"/>
      <c r="F43" s="56"/>
      <c r="G43" s="57"/>
      <c r="H43" s="50">
        <v>0.6</v>
      </c>
      <c r="I43" s="52"/>
      <c r="J43" s="45">
        <v>1</v>
      </c>
      <c r="K43" s="46"/>
      <c r="L43" s="27">
        <v>6</v>
      </c>
      <c r="M43" s="50">
        <f>H43*J43*L43</f>
        <v>3.5999999999999996</v>
      </c>
      <c r="N43" s="51"/>
      <c r="O43" s="51"/>
      <c r="P43" s="51"/>
      <c r="Q43" s="52"/>
      <c r="R43" s="50">
        <v>0.85</v>
      </c>
      <c r="S43" s="52"/>
      <c r="T43" s="45">
        <v>1</v>
      </c>
      <c r="U43" s="46"/>
      <c r="V43" s="27">
        <v>6</v>
      </c>
      <c r="W43" s="50">
        <f aca="true" t="shared" si="1" ref="W43:W48">R43*T43*V43</f>
        <v>5.1</v>
      </c>
      <c r="X43" s="51"/>
      <c r="Y43" s="51"/>
      <c r="Z43" s="51"/>
      <c r="AA43" s="52"/>
    </row>
    <row r="44" spans="1:27" ht="15" customHeight="1">
      <c r="A44" s="94"/>
      <c r="B44" s="94"/>
      <c r="C44" s="58"/>
      <c r="D44" s="59"/>
      <c r="E44" s="59"/>
      <c r="F44" s="59"/>
      <c r="G44" s="60"/>
      <c r="H44" s="50">
        <v>0.41</v>
      </c>
      <c r="I44" s="52"/>
      <c r="J44" s="100">
        <v>1</v>
      </c>
      <c r="K44" s="101"/>
      <c r="L44" s="27">
        <v>6</v>
      </c>
      <c r="M44" s="50">
        <f>H44*J44*L44</f>
        <v>2.46</v>
      </c>
      <c r="N44" s="51"/>
      <c r="O44" s="51"/>
      <c r="P44" s="51"/>
      <c r="Q44" s="52"/>
      <c r="R44" s="50">
        <v>1.82</v>
      </c>
      <c r="S44" s="52"/>
      <c r="T44" s="100">
        <v>1</v>
      </c>
      <c r="U44" s="101"/>
      <c r="V44" s="27">
        <v>6</v>
      </c>
      <c r="W44" s="50">
        <f t="shared" si="1"/>
        <v>10.92</v>
      </c>
      <c r="X44" s="51"/>
      <c r="Y44" s="51"/>
      <c r="Z44" s="51"/>
      <c r="AA44" s="52"/>
    </row>
    <row r="45" spans="1:27" ht="15" customHeight="1">
      <c r="A45" s="94"/>
      <c r="B45" s="94"/>
      <c r="C45" s="58"/>
      <c r="D45" s="59"/>
      <c r="E45" s="59"/>
      <c r="F45" s="59"/>
      <c r="G45" s="60"/>
      <c r="H45" s="50">
        <v>0.72</v>
      </c>
      <c r="I45" s="52"/>
      <c r="J45" s="45">
        <v>1</v>
      </c>
      <c r="K45" s="46"/>
      <c r="L45" s="33">
        <v>6</v>
      </c>
      <c r="M45" s="50">
        <f>H45*J45*L45</f>
        <v>4.32</v>
      </c>
      <c r="N45" s="51"/>
      <c r="O45" s="51"/>
      <c r="P45" s="51"/>
      <c r="Q45" s="52"/>
      <c r="R45" s="50">
        <v>1.32</v>
      </c>
      <c r="S45" s="52"/>
      <c r="T45" s="45">
        <v>1</v>
      </c>
      <c r="U45" s="46"/>
      <c r="V45" s="33">
        <v>6</v>
      </c>
      <c r="W45" s="50">
        <f t="shared" si="1"/>
        <v>7.92</v>
      </c>
      <c r="X45" s="51"/>
      <c r="Y45" s="51"/>
      <c r="Z45" s="51"/>
      <c r="AA45" s="52"/>
    </row>
    <row r="46" spans="1:27" ht="15" customHeight="1">
      <c r="A46" s="94"/>
      <c r="B46" s="94"/>
      <c r="C46" s="58"/>
      <c r="D46" s="59"/>
      <c r="E46" s="59"/>
      <c r="F46" s="59"/>
      <c r="G46" s="60"/>
      <c r="H46" s="47"/>
      <c r="I46" s="49"/>
      <c r="J46" s="70"/>
      <c r="K46" s="71"/>
      <c r="L46" s="36"/>
      <c r="M46" s="50"/>
      <c r="N46" s="51"/>
      <c r="O46" s="51"/>
      <c r="P46" s="51"/>
      <c r="Q46" s="52"/>
      <c r="R46" s="47">
        <v>1.57</v>
      </c>
      <c r="S46" s="49"/>
      <c r="T46" s="70">
        <v>1</v>
      </c>
      <c r="U46" s="71"/>
      <c r="V46" s="36">
        <v>6</v>
      </c>
      <c r="W46" s="50">
        <f t="shared" si="1"/>
        <v>9.42</v>
      </c>
      <c r="X46" s="51"/>
      <c r="Y46" s="51"/>
      <c r="Z46" s="51"/>
      <c r="AA46" s="52"/>
    </row>
    <row r="47" spans="1:27" ht="15" customHeight="1">
      <c r="A47" s="94"/>
      <c r="B47" s="94"/>
      <c r="C47" s="58"/>
      <c r="D47" s="59"/>
      <c r="E47" s="59"/>
      <c r="F47" s="59"/>
      <c r="G47" s="60"/>
      <c r="H47" s="47"/>
      <c r="I47" s="49"/>
      <c r="J47" s="45"/>
      <c r="K47" s="46"/>
      <c r="L47" s="35"/>
      <c r="M47" s="47"/>
      <c r="N47" s="48"/>
      <c r="O47" s="48"/>
      <c r="P47" s="48"/>
      <c r="Q47" s="49"/>
      <c r="R47" s="50">
        <v>1.97</v>
      </c>
      <c r="S47" s="52"/>
      <c r="T47" s="45">
        <v>1</v>
      </c>
      <c r="U47" s="46"/>
      <c r="V47" s="27">
        <v>4</v>
      </c>
      <c r="W47" s="50">
        <f t="shared" si="1"/>
        <v>7.88</v>
      </c>
      <c r="X47" s="51"/>
      <c r="Y47" s="51"/>
      <c r="Z47" s="51"/>
      <c r="AA47" s="52"/>
    </row>
    <row r="48" spans="1:27" ht="15" customHeight="1">
      <c r="A48" s="94"/>
      <c r="B48" s="94"/>
      <c r="C48" s="58"/>
      <c r="D48" s="59"/>
      <c r="E48" s="59"/>
      <c r="F48" s="59"/>
      <c r="G48" s="60"/>
      <c r="H48" s="47"/>
      <c r="I48" s="49"/>
      <c r="J48" s="45"/>
      <c r="K48" s="46"/>
      <c r="L48" s="27"/>
      <c r="M48" s="47"/>
      <c r="N48" s="48"/>
      <c r="O48" s="48"/>
      <c r="P48" s="48"/>
      <c r="Q48" s="49"/>
      <c r="R48" s="47">
        <v>0.86</v>
      </c>
      <c r="S48" s="49"/>
      <c r="T48" s="45">
        <v>1</v>
      </c>
      <c r="U48" s="46"/>
      <c r="V48" s="27">
        <v>4</v>
      </c>
      <c r="W48" s="47">
        <f t="shared" si="1"/>
        <v>3.44</v>
      </c>
      <c r="X48" s="48"/>
      <c r="Y48" s="48"/>
      <c r="Z48" s="48"/>
      <c r="AA48" s="49"/>
    </row>
    <row r="49" spans="1:27" ht="15" customHeight="1">
      <c r="A49" s="94"/>
      <c r="B49" s="94"/>
      <c r="C49" s="61"/>
      <c r="D49" s="62"/>
      <c r="E49" s="62"/>
      <c r="F49" s="62"/>
      <c r="G49" s="63"/>
      <c r="H49" s="47"/>
      <c r="I49" s="49"/>
      <c r="J49" s="45"/>
      <c r="K49" s="46"/>
      <c r="L49" s="27"/>
      <c r="M49" s="47"/>
      <c r="N49" s="48"/>
      <c r="O49" s="48"/>
      <c r="P49" s="48"/>
      <c r="Q49" s="49"/>
      <c r="R49" s="47">
        <v>1.57</v>
      </c>
      <c r="S49" s="49"/>
      <c r="T49" s="45">
        <v>2</v>
      </c>
      <c r="U49" s="46"/>
      <c r="V49" s="27">
        <v>4</v>
      </c>
      <c r="W49" s="47">
        <f>R49*T49*V49</f>
        <v>12.56</v>
      </c>
      <c r="X49" s="48"/>
      <c r="Y49" s="48"/>
      <c r="Z49" s="48"/>
      <c r="AA49" s="49"/>
    </row>
    <row r="50" spans="1:27" ht="15" customHeight="1">
      <c r="A50" s="94"/>
      <c r="B50" s="94"/>
      <c r="C50" s="55" t="s">
        <v>57</v>
      </c>
      <c r="D50" s="56"/>
      <c r="E50" s="56"/>
      <c r="F50" s="56"/>
      <c r="G50" s="57"/>
      <c r="H50" s="50">
        <v>0.5</v>
      </c>
      <c r="I50" s="52"/>
      <c r="J50" s="45">
        <v>1</v>
      </c>
      <c r="K50" s="46"/>
      <c r="L50" s="27">
        <v>3</v>
      </c>
      <c r="M50" s="50">
        <f>H50*J50*L50</f>
        <v>1.5</v>
      </c>
      <c r="N50" s="51"/>
      <c r="O50" s="51"/>
      <c r="P50" s="51"/>
      <c r="Q50" s="52"/>
      <c r="R50" s="50"/>
      <c r="S50" s="52"/>
      <c r="T50" s="45"/>
      <c r="U50" s="46"/>
      <c r="V50" s="27"/>
      <c r="W50" s="47"/>
      <c r="X50" s="48"/>
      <c r="Y50" s="48"/>
      <c r="Z50" s="48"/>
      <c r="AA50" s="49"/>
    </row>
    <row r="51" spans="1:27" ht="15" customHeight="1">
      <c r="A51" s="94"/>
      <c r="B51" s="94"/>
      <c r="C51" s="58"/>
      <c r="D51" s="59"/>
      <c r="E51" s="59"/>
      <c r="F51" s="59"/>
      <c r="G51" s="60"/>
      <c r="H51" s="139"/>
      <c r="I51" s="140"/>
      <c r="J51" s="79"/>
      <c r="K51" s="80"/>
      <c r="L51" s="27"/>
      <c r="M51" s="47"/>
      <c r="N51" s="48"/>
      <c r="O51" s="48"/>
      <c r="P51" s="48"/>
      <c r="Q51" s="49"/>
      <c r="R51" s="47"/>
      <c r="S51" s="49"/>
      <c r="T51" s="79"/>
      <c r="U51" s="80"/>
      <c r="V51" s="33"/>
      <c r="W51" s="47"/>
      <c r="X51" s="48"/>
      <c r="Y51" s="48"/>
      <c r="Z51" s="48"/>
      <c r="AA51" s="49"/>
    </row>
    <row r="52" spans="1:27" ht="15" customHeight="1">
      <c r="A52" s="94"/>
      <c r="B52" s="94"/>
      <c r="C52" s="58"/>
      <c r="D52" s="59"/>
      <c r="E52" s="59"/>
      <c r="F52" s="59"/>
      <c r="G52" s="60"/>
      <c r="H52" s="47"/>
      <c r="I52" s="49"/>
      <c r="J52" s="79"/>
      <c r="K52" s="80"/>
      <c r="L52" s="27"/>
      <c r="M52" s="47"/>
      <c r="N52" s="48"/>
      <c r="O52" s="48"/>
      <c r="P52" s="48"/>
      <c r="Q52" s="49"/>
      <c r="R52" s="47"/>
      <c r="S52" s="49"/>
      <c r="T52" s="45"/>
      <c r="U52" s="46"/>
      <c r="V52" s="27"/>
      <c r="W52" s="53"/>
      <c r="X52" s="69"/>
      <c r="Y52" s="69"/>
      <c r="Z52" s="69"/>
      <c r="AA52" s="54"/>
    </row>
    <row r="53" spans="1:27" ht="15" customHeight="1">
      <c r="A53" s="94"/>
      <c r="B53" s="94"/>
      <c r="C53" s="61"/>
      <c r="D53" s="62"/>
      <c r="E53" s="62"/>
      <c r="F53" s="62"/>
      <c r="G53" s="63"/>
      <c r="H53" s="47"/>
      <c r="I53" s="49"/>
      <c r="J53" s="45"/>
      <c r="K53" s="46"/>
      <c r="L53" s="27"/>
      <c r="M53" s="47"/>
      <c r="N53" s="48"/>
      <c r="O53" s="48"/>
      <c r="P53" s="48"/>
      <c r="Q53" s="49"/>
      <c r="R53" s="53"/>
      <c r="S53" s="54"/>
      <c r="T53" s="45"/>
      <c r="U53" s="46"/>
      <c r="V53" s="33"/>
      <c r="W53" s="47"/>
      <c r="X53" s="48"/>
      <c r="Y53" s="48"/>
      <c r="Z53" s="48"/>
      <c r="AA53" s="49"/>
    </row>
    <row r="54" spans="1:27" ht="15" customHeight="1">
      <c r="A54" s="94"/>
      <c r="B54" s="94"/>
      <c r="C54" s="55" t="s">
        <v>58</v>
      </c>
      <c r="D54" s="56"/>
      <c r="E54" s="56"/>
      <c r="F54" s="56"/>
      <c r="G54" s="57"/>
      <c r="H54" s="47">
        <v>0.86</v>
      </c>
      <c r="I54" s="49"/>
      <c r="J54" s="45">
        <v>1</v>
      </c>
      <c r="K54" s="46"/>
      <c r="L54" s="27">
        <v>2</v>
      </c>
      <c r="M54" s="50">
        <f>H54*J54*L54</f>
        <v>1.72</v>
      </c>
      <c r="N54" s="51"/>
      <c r="O54" s="51"/>
      <c r="P54" s="51"/>
      <c r="Q54" s="52"/>
      <c r="R54" s="47">
        <v>0.91</v>
      </c>
      <c r="S54" s="49"/>
      <c r="T54" s="45">
        <v>1</v>
      </c>
      <c r="U54" s="46"/>
      <c r="V54" s="36">
        <v>2</v>
      </c>
      <c r="W54" s="47">
        <f>R54*T54*V54</f>
        <v>1.82</v>
      </c>
      <c r="X54" s="48"/>
      <c r="Y54" s="48"/>
      <c r="Z54" s="48"/>
      <c r="AA54" s="49"/>
    </row>
    <row r="55" spans="1:27" ht="15" customHeight="1">
      <c r="A55" s="95"/>
      <c r="B55" s="95"/>
      <c r="C55" s="64"/>
      <c r="D55" s="65"/>
      <c r="E55" s="65"/>
      <c r="F55" s="65"/>
      <c r="G55" s="66"/>
      <c r="H55" s="67">
        <v>0.52</v>
      </c>
      <c r="I55" s="68"/>
      <c r="J55" s="145">
        <v>1</v>
      </c>
      <c r="K55" s="146"/>
      <c r="L55" s="44">
        <v>2</v>
      </c>
      <c r="M55" s="147">
        <f>H55*J55*L55</f>
        <v>1.04</v>
      </c>
      <c r="N55" s="148"/>
      <c r="O55" s="148"/>
      <c r="P55" s="148"/>
      <c r="Q55" s="149"/>
      <c r="R55" s="143"/>
      <c r="S55" s="144"/>
      <c r="T55" s="141"/>
      <c r="U55" s="142"/>
      <c r="V55" s="43"/>
      <c r="W55" s="131"/>
      <c r="X55" s="132"/>
      <c r="Y55" s="132"/>
      <c r="Z55" s="132"/>
      <c r="AA55" s="133"/>
    </row>
    <row r="56" spans="1:27" ht="15" customHeight="1">
      <c r="A56" s="89" t="s">
        <v>11</v>
      </c>
      <c r="B56" s="90"/>
      <c r="C56" s="90"/>
      <c r="D56" s="90"/>
      <c r="E56" s="90"/>
      <c r="F56" s="90"/>
      <c r="G56" s="91"/>
      <c r="H56" s="105" t="s">
        <v>43</v>
      </c>
      <c r="I56" s="105"/>
      <c r="J56" s="5"/>
      <c r="K56" s="111" t="s">
        <v>30</v>
      </c>
      <c r="L56" s="111"/>
      <c r="M56" s="1"/>
      <c r="N56" s="1"/>
      <c r="O56" s="1"/>
      <c r="P56" s="5"/>
      <c r="Q56" s="6"/>
      <c r="R56" s="105" t="s">
        <v>43</v>
      </c>
      <c r="S56" s="105"/>
      <c r="T56" s="1"/>
      <c r="U56" s="111" t="s">
        <v>49</v>
      </c>
      <c r="V56" s="111"/>
      <c r="W56" s="1"/>
      <c r="X56" s="1"/>
      <c r="Y56" s="1"/>
      <c r="Z56" s="1"/>
      <c r="AA56" s="6"/>
    </row>
    <row r="57" spans="1:27" ht="15" customHeight="1">
      <c r="A57" s="92"/>
      <c r="B57" s="74"/>
      <c r="C57" s="74"/>
      <c r="D57" s="74"/>
      <c r="E57" s="74"/>
      <c r="F57" s="74"/>
      <c r="G57" s="75"/>
      <c r="H57" s="74">
        <f>D36</f>
        <v>10.54</v>
      </c>
      <c r="I57" s="74"/>
      <c r="J57" s="15" t="s">
        <v>26</v>
      </c>
      <c r="K57" s="74">
        <f>M36</f>
        <v>9.17</v>
      </c>
      <c r="L57" s="74"/>
      <c r="M57" s="15"/>
      <c r="N57" s="74" t="s">
        <v>27</v>
      </c>
      <c r="O57" s="74"/>
      <c r="P57" s="8">
        <f>SUM(M39:M55)</f>
        <v>39.84</v>
      </c>
      <c r="Q57" s="32" t="s">
        <v>28</v>
      </c>
      <c r="R57" s="74">
        <f>D36</f>
        <v>10.54</v>
      </c>
      <c r="S57" s="74"/>
      <c r="T57" s="15" t="s">
        <v>26</v>
      </c>
      <c r="U57" s="74">
        <f>W36</f>
        <v>14.325</v>
      </c>
      <c r="V57" s="74"/>
      <c r="W57" s="74" t="s">
        <v>27</v>
      </c>
      <c r="X57" s="74"/>
      <c r="Y57" s="74"/>
      <c r="Z57" s="8">
        <f>SUM(W39:W55)</f>
        <v>76.72999999999999</v>
      </c>
      <c r="AA57" s="32" t="s">
        <v>28</v>
      </c>
    </row>
    <row r="58" ht="15" customHeight="1"/>
    <row r="59" ht="15" customHeight="1"/>
    <row r="60" ht="15" customHeight="1">
      <c r="S60" t="s">
        <v>60</v>
      </c>
    </row>
    <row r="61" ht="15" customHeight="1"/>
  </sheetData>
  <sheetProtection/>
  <mergeCells count="262">
    <mergeCell ref="W41:AA41"/>
    <mergeCell ref="R40:S40"/>
    <mergeCell ref="T40:U40"/>
    <mergeCell ref="W40:AA40"/>
    <mergeCell ref="T41:U41"/>
    <mergeCell ref="R41:S41"/>
    <mergeCell ref="M26:Q26"/>
    <mergeCell ref="R26:S26"/>
    <mergeCell ref="K31:L31"/>
    <mergeCell ref="W31:Y31"/>
    <mergeCell ref="R30:S30"/>
    <mergeCell ref="R31:S31"/>
    <mergeCell ref="J29:K29"/>
    <mergeCell ref="M38:Q38"/>
    <mergeCell ref="H40:I40"/>
    <mergeCell ref="J40:K40"/>
    <mergeCell ref="M40:Q40"/>
    <mergeCell ref="H39:I39"/>
    <mergeCell ref="J39:K39"/>
    <mergeCell ref="M39:Q39"/>
    <mergeCell ref="W57:Y57"/>
    <mergeCell ref="U56:V56"/>
    <mergeCell ref="H57:I57"/>
    <mergeCell ref="U57:V57"/>
    <mergeCell ref="A56:G57"/>
    <mergeCell ref="H56:I56"/>
    <mergeCell ref="K56:L56"/>
    <mergeCell ref="R56:S56"/>
    <mergeCell ref="K57:L57"/>
    <mergeCell ref="N57:O57"/>
    <mergeCell ref="R57:S57"/>
    <mergeCell ref="J52:K52"/>
    <mergeCell ref="M52:Q52"/>
    <mergeCell ref="H51:I51"/>
    <mergeCell ref="W55:AA55"/>
    <mergeCell ref="T55:U55"/>
    <mergeCell ref="R55:S55"/>
    <mergeCell ref="J55:K55"/>
    <mergeCell ref="M55:Q55"/>
    <mergeCell ref="J51:K51"/>
    <mergeCell ref="M51:Q51"/>
    <mergeCell ref="J49:K49"/>
    <mergeCell ref="H49:I49"/>
    <mergeCell ref="H50:I50"/>
    <mergeCell ref="J50:K50"/>
    <mergeCell ref="D36:F36"/>
    <mergeCell ref="M36:P36"/>
    <mergeCell ref="H42:I42"/>
    <mergeCell ref="J42:K42"/>
    <mergeCell ref="M42:Q42"/>
    <mergeCell ref="R35:V36"/>
    <mergeCell ref="H35:L36"/>
    <mergeCell ref="M35:Q35"/>
    <mergeCell ref="W35:AA35"/>
    <mergeCell ref="C39:G42"/>
    <mergeCell ref="H37:Q37"/>
    <mergeCell ref="H38:I38"/>
    <mergeCell ref="T39:U39"/>
    <mergeCell ref="R39:S39"/>
    <mergeCell ref="J38:K38"/>
    <mergeCell ref="A7:D7"/>
    <mergeCell ref="I6:Q7"/>
    <mergeCell ref="H15:Q15"/>
    <mergeCell ref="H16:I16"/>
    <mergeCell ref="H17:I17"/>
    <mergeCell ref="J16:K16"/>
    <mergeCell ref="M16:Q16"/>
    <mergeCell ref="M17:Q17"/>
    <mergeCell ref="J17:K17"/>
    <mergeCell ref="C17:G21"/>
    <mergeCell ref="R6:AA7"/>
    <mergeCell ref="A33:A55"/>
    <mergeCell ref="B33:G33"/>
    <mergeCell ref="B34:C34"/>
    <mergeCell ref="B35:C36"/>
    <mergeCell ref="D35:G35"/>
    <mergeCell ref="B37:B55"/>
    <mergeCell ref="C37:G38"/>
    <mergeCell ref="W29:AA29"/>
    <mergeCell ref="H13:L14"/>
    <mergeCell ref="A5:AA5"/>
    <mergeCell ref="E6:F6"/>
    <mergeCell ref="E7:F7"/>
    <mergeCell ref="R16:S16"/>
    <mergeCell ref="T16:U16"/>
    <mergeCell ref="W16:AA16"/>
    <mergeCell ref="B11:G11"/>
    <mergeCell ref="B12:C12"/>
    <mergeCell ref="B13:C14"/>
    <mergeCell ref="A6:D6"/>
    <mergeCell ref="R13:V14"/>
    <mergeCell ref="M13:Q13"/>
    <mergeCell ref="W13:AA13"/>
    <mergeCell ref="H23:I23"/>
    <mergeCell ref="J23:K23"/>
    <mergeCell ref="M23:Q23"/>
    <mergeCell ref="H18:I18"/>
    <mergeCell ref="H19:I19"/>
    <mergeCell ref="M14:P14"/>
    <mergeCell ref="M19:Q19"/>
    <mergeCell ref="M18:Q18"/>
    <mergeCell ref="J19:K19"/>
    <mergeCell ref="W17:AA17"/>
    <mergeCell ref="W19:AA19"/>
    <mergeCell ref="W18:AA18"/>
    <mergeCell ref="R17:S17"/>
    <mergeCell ref="T17:U17"/>
    <mergeCell ref="R19:S19"/>
    <mergeCell ref="T19:U19"/>
    <mergeCell ref="R18:S18"/>
    <mergeCell ref="M21:Q21"/>
    <mergeCell ref="A9:G9"/>
    <mergeCell ref="H9:AA9"/>
    <mergeCell ref="A10:G10"/>
    <mergeCell ref="R10:Z10"/>
    <mergeCell ref="H10:Q10"/>
    <mergeCell ref="W14:Z14"/>
    <mergeCell ref="W20:AA20"/>
    <mergeCell ref="R15:AA15"/>
    <mergeCell ref="J18:K18"/>
    <mergeCell ref="T18:U18"/>
    <mergeCell ref="R27:S27"/>
    <mergeCell ref="R20:S20"/>
    <mergeCell ref="T20:U20"/>
    <mergeCell ref="T26:U26"/>
    <mergeCell ref="M22:Q22"/>
    <mergeCell ref="T25:U25"/>
    <mergeCell ref="R22:S22"/>
    <mergeCell ref="T22:U22"/>
    <mergeCell ref="R25:S25"/>
    <mergeCell ref="R38:S38"/>
    <mergeCell ref="W25:AA25"/>
    <mergeCell ref="R23:S23"/>
    <mergeCell ref="T23:U23"/>
    <mergeCell ref="W23:AA23"/>
    <mergeCell ref="U30:V30"/>
    <mergeCell ref="U31:V31"/>
    <mergeCell ref="R24:S24"/>
    <mergeCell ref="T24:U24"/>
    <mergeCell ref="W36:Z36"/>
    <mergeCell ref="N31:O31"/>
    <mergeCell ref="H30:I30"/>
    <mergeCell ref="R29:S29"/>
    <mergeCell ref="T29:U29"/>
    <mergeCell ref="H31:I31"/>
    <mergeCell ref="K30:L30"/>
    <mergeCell ref="H29:I29"/>
    <mergeCell ref="W22:AA22"/>
    <mergeCell ref="R21:S21"/>
    <mergeCell ref="T21:U21"/>
    <mergeCell ref="W21:AA21"/>
    <mergeCell ref="H20:I20"/>
    <mergeCell ref="J20:K20"/>
    <mergeCell ref="H21:I21"/>
    <mergeCell ref="J21:K21"/>
    <mergeCell ref="H22:I22"/>
    <mergeCell ref="J22:K22"/>
    <mergeCell ref="T44:U44"/>
    <mergeCell ref="W44:AA44"/>
    <mergeCell ref="H43:I43"/>
    <mergeCell ref="H25:I25"/>
    <mergeCell ref="J25:K25"/>
    <mergeCell ref="M25:Q25"/>
    <mergeCell ref="M29:Q29"/>
    <mergeCell ref="J41:K41"/>
    <mergeCell ref="H41:I41"/>
    <mergeCell ref="H27:I27"/>
    <mergeCell ref="J43:K43"/>
    <mergeCell ref="M43:Q43"/>
    <mergeCell ref="J45:K45"/>
    <mergeCell ref="M45:Q45"/>
    <mergeCell ref="H48:I48"/>
    <mergeCell ref="W43:AA43"/>
    <mergeCell ref="H44:I44"/>
    <mergeCell ref="J44:K44"/>
    <mergeCell ref="M44:Q44"/>
    <mergeCell ref="R44:S44"/>
    <mergeCell ref="R48:S48"/>
    <mergeCell ref="R45:S45"/>
    <mergeCell ref="H47:I47"/>
    <mergeCell ref="J47:K47"/>
    <mergeCell ref="M47:Q47"/>
    <mergeCell ref="J48:K48"/>
    <mergeCell ref="H46:I46"/>
    <mergeCell ref="J46:K46"/>
    <mergeCell ref="M46:Q46"/>
    <mergeCell ref="H45:I45"/>
    <mergeCell ref="W50:AA50"/>
    <mergeCell ref="R50:S50"/>
    <mergeCell ref="M20:Q20"/>
    <mergeCell ref="T47:U47"/>
    <mergeCell ref="W47:AA47"/>
    <mergeCell ref="M50:Q50"/>
    <mergeCell ref="R47:S47"/>
    <mergeCell ref="W45:AA45"/>
    <mergeCell ref="W46:AA46"/>
    <mergeCell ref="R46:S46"/>
    <mergeCell ref="C22:G25"/>
    <mergeCell ref="C26:G29"/>
    <mergeCell ref="C43:G49"/>
    <mergeCell ref="A30:G31"/>
    <mergeCell ref="A11:A29"/>
    <mergeCell ref="B15:B29"/>
    <mergeCell ref="C15:G16"/>
    <mergeCell ref="D13:G13"/>
    <mergeCell ref="D14:F14"/>
    <mergeCell ref="R51:S51"/>
    <mergeCell ref="W51:AA51"/>
    <mergeCell ref="T51:U51"/>
    <mergeCell ref="W52:AA52"/>
    <mergeCell ref="R49:S49"/>
    <mergeCell ref="W48:AA48"/>
    <mergeCell ref="W49:AA49"/>
    <mergeCell ref="T48:U48"/>
    <mergeCell ref="T49:U49"/>
    <mergeCell ref="T50:U50"/>
    <mergeCell ref="R52:S52"/>
    <mergeCell ref="T52:U52"/>
    <mergeCell ref="M41:Q41"/>
    <mergeCell ref="M48:Q48"/>
    <mergeCell ref="M49:Q49"/>
    <mergeCell ref="T46:U46"/>
    <mergeCell ref="T43:U43"/>
    <mergeCell ref="R43:S43"/>
    <mergeCell ref="T45:U45"/>
    <mergeCell ref="R42:S42"/>
    <mergeCell ref="T42:U42"/>
    <mergeCell ref="W27:AA27"/>
    <mergeCell ref="W28:AA28"/>
    <mergeCell ref="R28:S28"/>
    <mergeCell ref="T28:U28"/>
    <mergeCell ref="W42:AA42"/>
    <mergeCell ref="T38:U38"/>
    <mergeCell ref="W38:AA38"/>
    <mergeCell ref="W39:AA39"/>
    <mergeCell ref="R37:AA37"/>
    <mergeCell ref="W24:AA24"/>
    <mergeCell ref="H28:I28"/>
    <mergeCell ref="J27:K27"/>
    <mergeCell ref="J28:K28"/>
    <mergeCell ref="M27:Q27"/>
    <mergeCell ref="T27:U27"/>
    <mergeCell ref="M28:Q28"/>
    <mergeCell ref="W26:AA26"/>
    <mergeCell ref="H26:I26"/>
    <mergeCell ref="J26:K26"/>
    <mergeCell ref="C50:G53"/>
    <mergeCell ref="C54:G55"/>
    <mergeCell ref="H53:I53"/>
    <mergeCell ref="H54:I54"/>
    <mergeCell ref="H55:I55"/>
    <mergeCell ref="H52:I52"/>
    <mergeCell ref="J53:K53"/>
    <mergeCell ref="J54:K54"/>
    <mergeCell ref="M53:Q53"/>
    <mergeCell ref="M54:Q54"/>
    <mergeCell ref="W53:AA53"/>
    <mergeCell ref="W54:AA54"/>
    <mergeCell ref="R53:S53"/>
    <mergeCell ref="R54:S54"/>
    <mergeCell ref="T53:U53"/>
    <mergeCell ref="T54:U54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T_OFFICE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NEC-PCuser</cp:lastModifiedBy>
  <cp:lastPrinted>2016-01-02T00:36:12Z</cp:lastPrinted>
  <dcterms:created xsi:type="dcterms:W3CDTF">2014-09-13T00:18:31Z</dcterms:created>
  <dcterms:modified xsi:type="dcterms:W3CDTF">2020-10-02T05:48:18Z</dcterms:modified>
  <cp:category/>
  <cp:version/>
  <cp:contentType/>
  <cp:contentStatus/>
</cp:coreProperties>
</file>